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GRAMMES\SCHOLARS\FUNDING AGREEMENT\2018 FUNDING AGREEMENT\2017-2018 TRAVEL ALLOWANCE\EXPENSE FORMS - PIP\"/>
    </mc:Choice>
  </mc:AlternateContent>
  <workbookProtection workbookAlgorithmName="SHA-512" workbookHashValue="e7YsO/OzDRORmHXB999DvHRgyZ79XsczdQuvfoslk4sNLzaEfkx+ctVupJhBTHLDrvFCrjYIGFmRLqV9Y111/g==" workbookSaltValue="ClJ9XyJqUw5OmkzgZfU2Iw==" workbookSpinCount="100000" lockStructure="1"/>
  <bookViews>
    <workbookView xWindow="7670" yWindow="-20" windowWidth="7650" windowHeight="8720" xr2:uid="{00000000-000D-0000-FFFF-FFFF00000000}"/>
  </bookViews>
  <sheets>
    <sheet name="Short Form - PIP" sheetId="7" r:id="rId1"/>
    <sheet name="Formulaire court - PIP" sheetId="1" r:id="rId2"/>
    <sheet name="GST QST" sheetId="6" state="hidden" r:id="rId3"/>
  </sheets>
  <definedNames>
    <definedName name="_xlnm.Print_Area" localSheetId="1">'Formulaire court - PIP'!$A$1:$I$39</definedName>
    <definedName name="_xlnm.Print_Area" localSheetId="0">'Short Form - PIP'!$A$1:$I$41</definedName>
  </definedNames>
  <calcPr calcId="171027" concurrentCalc="0"/>
</workbook>
</file>

<file path=xl/calcChain.xml><?xml version="1.0" encoding="utf-8"?>
<calcChain xmlns="http://schemas.openxmlformats.org/spreadsheetml/2006/main">
  <c r="I10" i="1" l="1"/>
  <c r="L10" i="1"/>
  <c r="I11" i="1"/>
  <c r="I12" i="1"/>
  <c r="I13" i="1"/>
  <c r="I14" i="1"/>
  <c r="I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60" i="1"/>
  <c r="I9" i="1"/>
  <c r="I10" i="7"/>
  <c r="L10" i="7"/>
  <c r="I11" i="7"/>
  <c r="I12" i="7"/>
  <c r="L12" i="7"/>
  <c r="I13" i="7"/>
  <c r="I14" i="7"/>
  <c r="L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9" i="7"/>
  <c r="I32" i="1"/>
  <c r="I34" i="1"/>
  <c r="L15" i="7"/>
  <c r="L13" i="7"/>
  <c r="L11" i="7"/>
  <c r="L15" i="1"/>
  <c r="L14" i="1"/>
  <c r="L13" i="1"/>
  <c r="L12" i="1"/>
  <c r="L11" i="1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9" i="1"/>
  <c r="L49" i="1"/>
  <c r="L50" i="1"/>
  <c r="L52" i="1"/>
  <c r="L48" i="1"/>
  <c r="L51" i="1"/>
  <c r="L53" i="1"/>
  <c r="L54" i="1"/>
  <c r="L57" i="1"/>
  <c r="L46" i="1"/>
  <c r="L47" i="1"/>
  <c r="J60" i="1"/>
  <c r="K60" i="1"/>
  <c r="L16" i="7"/>
  <c r="L31" i="7"/>
  <c r="J31" i="7"/>
  <c r="K31" i="7"/>
  <c r="B5" i="6"/>
  <c r="B4" i="6"/>
  <c r="E5" i="6"/>
  <c r="F5" i="6"/>
  <c r="B23" i="6"/>
  <c r="B20" i="6"/>
  <c r="B14" i="6"/>
  <c r="B13" i="6"/>
  <c r="E13" i="6"/>
  <c r="F13" i="6"/>
  <c r="B28" i="6"/>
  <c r="B21" i="6"/>
  <c r="L56" i="1"/>
  <c r="L9" i="7"/>
  <c r="E4" i="6"/>
  <c r="F4" i="6"/>
  <c r="F8" i="6"/>
  <c r="B8" i="6"/>
  <c r="I32" i="7"/>
  <c r="I34" i="7"/>
  <c r="L55" i="1"/>
  <c r="L58" i="1"/>
</calcChain>
</file>

<file path=xl/sharedStrings.xml><?xml version="1.0" encoding="utf-8"?>
<sst xmlns="http://schemas.openxmlformats.org/spreadsheetml/2006/main" count="105" uniqueCount="89">
  <si>
    <t>USD</t>
  </si>
  <si>
    <t>Expense Type</t>
  </si>
  <si>
    <t>GST</t>
  </si>
  <si>
    <t>QST</t>
  </si>
  <si>
    <t>Original cost</t>
  </si>
  <si>
    <t>Original cost plus GST</t>
  </si>
  <si>
    <t>Original cost plus GST plus QST = Total Cost</t>
  </si>
  <si>
    <t>Verification</t>
  </si>
  <si>
    <t>When you have an amount that includes GST and QST</t>
  </si>
  <si>
    <t>When you have an amount without QST</t>
  </si>
  <si>
    <t>When you need only the total with 50% of GST and QST</t>
  </si>
  <si>
    <t>Cost with 50% GST and QST</t>
  </si>
  <si>
    <t>When you need only the total with 50% of GST</t>
  </si>
  <si>
    <t>Cost with 50% GST</t>
  </si>
  <si>
    <t>Vendor</t>
  </si>
  <si>
    <t>50% GST</t>
  </si>
  <si>
    <t>50% QST</t>
  </si>
  <si>
    <t>Ledger</t>
  </si>
  <si>
    <t>Original Cost</t>
  </si>
  <si>
    <t>Final expense to ledger</t>
  </si>
  <si>
    <t>PETF Ledger</t>
  </si>
  <si>
    <t>Date:</t>
  </si>
  <si>
    <t>Exchange Rate</t>
  </si>
  <si>
    <t>Other</t>
  </si>
  <si>
    <t>Description</t>
  </si>
  <si>
    <t>CAD</t>
  </si>
  <si>
    <t>EUR</t>
  </si>
  <si>
    <t>Amount in CAD</t>
  </si>
  <si>
    <t>Fournisseur</t>
  </si>
  <si>
    <t>Devise</t>
  </si>
  <si>
    <t>Taux de change</t>
  </si>
  <si>
    <t>Coût original</t>
  </si>
  <si>
    <t>Montant en CAD</t>
  </si>
  <si>
    <t>Catégorie</t>
  </si>
  <si>
    <t>Autre</t>
  </si>
  <si>
    <t>Date de la dépense (jj/mm/aa)</t>
  </si>
  <si>
    <t>Name:</t>
  </si>
  <si>
    <t>Pre-authorization date (1)</t>
  </si>
  <si>
    <t>Currency</t>
  </si>
  <si>
    <t>Date de pré-autorisation (1)</t>
  </si>
  <si>
    <t>Signature de la boursière</t>
  </si>
  <si>
    <t>ou du boursier : _______________________________________________________</t>
  </si>
  <si>
    <t>Signature of Claimant: __________________________________________________</t>
  </si>
  <si>
    <t>GBP</t>
  </si>
  <si>
    <t>Note 1 : Si nécessaire, veuillez indiquer la date de préautorisation de la dépense (jj/mm/aa).</t>
  </si>
  <si>
    <t>Note 1:  Where necessary, please enter the date the expense was pre-authorized (dd/mm/yy).</t>
  </si>
  <si>
    <t>Expense Date</t>
  </si>
  <si>
    <t xml:space="preserve">Subtotal:    </t>
  </si>
  <si>
    <t>Cash Advance:</t>
  </si>
  <si>
    <t xml:space="preserve">Total :    </t>
  </si>
  <si>
    <t xml:space="preserve">Sous-Total :    </t>
  </si>
  <si>
    <t>Avance de fonds :</t>
  </si>
  <si>
    <t>Total :</t>
  </si>
  <si>
    <t>Approval:</t>
  </si>
  <si>
    <t xml:space="preserve">Nom :   </t>
  </si>
  <si>
    <t>Date :</t>
  </si>
  <si>
    <t>Quelle(s) activité(s) PIP :</t>
  </si>
  <si>
    <t>Which PIP event(s):</t>
  </si>
  <si>
    <t>PIP - Transportation - ticket (plane, train, bus, boat)</t>
  </si>
  <si>
    <t>PIP - Transportation - car rental</t>
  </si>
  <si>
    <t>PIP - Transportation - travel insurance</t>
  </si>
  <si>
    <t>PIP - Transportation - fuel and kilometric rates</t>
  </si>
  <si>
    <t>PIP - Transportation - parking fees</t>
  </si>
  <si>
    <t>PIP - Accommodation - commercial</t>
  </si>
  <si>
    <t>PIP - Accommodation - non-commercial</t>
  </si>
  <si>
    <t>PIP - Daily allowance - Canada</t>
  </si>
  <si>
    <t>PIP - Daily allowance - United States</t>
  </si>
  <si>
    <t>PIP - Daily allowance - Other</t>
  </si>
  <si>
    <t>PIP - Conference fees</t>
  </si>
  <si>
    <t>PIP - Dependant care</t>
  </si>
  <si>
    <t>PIP - Training in Official Languages of Canada</t>
  </si>
  <si>
    <t>PIP - Transport - assurance voyage</t>
  </si>
  <si>
    <t>PIP - Transport - essence et kilométrage</t>
  </si>
  <si>
    <t>PIP - Transport - frais de stationnement</t>
  </si>
  <si>
    <t>PIP - Hébergement/logement - commercial</t>
  </si>
  <si>
    <t>PIP - Hébergement/logement - pension</t>
  </si>
  <si>
    <t>PIP - Indemnité quotidienne - Canada</t>
  </si>
  <si>
    <t>PIP - Indemnité quotidienne - États-Unis</t>
  </si>
  <si>
    <t>PIP - Indemnité quotidienne - Autre pays</t>
  </si>
  <si>
    <t>PIP - Droits d'inscription (conférences)</t>
  </si>
  <si>
    <t>PIP - Garde de personnes à charge</t>
  </si>
  <si>
    <t>PIP - Formation - langues officielles du Canada</t>
  </si>
  <si>
    <t>PIP - Transport - (avion, train, autobus, bateau)</t>
  </si>
  <si>
    <t>PIP - Transport - voiture de location</t>
  </si>
  <si>
    <t>PIP - Transportation - visa fees</t>
  </si>
  <si>
    <t xml:space="preserve">PIP - Transport - visa </t>
  </si>
  <si>
    <t>Approuvé par :</t>
  </si>
  <si>
    <t>I hereby certify I have incurred these expenditures, that they are in compliance with Foundation policies and that I have not asked that they be reimbursed by a third party.</t>
  </si>
  <si>
    <t>Je confirme que j'ai encouru ces dépenses, qu'elles sont conformes aux politiques de la Fondation et qu'elles n'ont pas été remboursées par un tiers.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</si>
</sst>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&quot;$&quot;_-;#,##0.00\ &quot;$&quot;\-"/>
    <numFmt numFmtId="165" formatCode="_(&quot;$&quot;* #,##0.00_);_(&quot;$&quot;* \(#,##0.00\);_(&quot;$&quot;* &quot;-&quot;??_);_(@_)"/>
    <numFmt numFmtId="166" formatCode="0.0000"/>
    <numFmt numFmtId="167" formatCode="&quot;$&quot;#,##0.00"/>
    <numFmt numFmtId="168" formatCode="[$-409]d\-mmm\-yy;@"/>
    <numFmt numFmtId="169" formatCode="#,##0.0000"/>
    <numFmt numFmtId="170" formatCode="#,##0.00\ [$$-C0C]"/>
    <numFmt numFmtId="171" formatCode="[$-1009]d\-mmm\-yy;@"/>
    <numFmt numFmtId="172" formatCode="[$-C0C]d\ mmm\ yyyy;@"/>
    <numFmt numFmtId="173" formatCode="[$-1009]d\ mmm\ yyyy;@"/>
    <numFmt numFmtId="174" formatCode="#,##0.00\ [$$-C0C]_-"/>
  </numFmts>
  <fonts count="1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89">
    <xf numFmtId="0" fontId="0" fillId="0" borderId="0" xfId="0"/>
    <xf numFmtId="9" fontId="0" fillId="0" borderId="1" xfId="0" applyNumberFormat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2" fillId="0" borderId="0" xfId="0" applyFont="1"/>
    <xf numFmtId="4" fontId="0" fillId="0" borderId="0" xfId="0" applyNumberFormat="1"/>
    <xf numFmtId="167" fontId="3" fillId="2" borderId="0" xfId="0" applyNumberFormat="1" applyFont="1" applyFill="1"/>
    <xf numFmtId="167" fontId="3" fillId="3" borderId="2" xfId="0" applyNumberFormat="1" applyFont="1" applyFill="1" applyBorder="1"/>
    <xf numFmtId="168" fontId="5" fillId="0" borderId="3" xfId="0" applyNumberFormat="1" applyFont="1" applyBorder="1" applyAlignment="1" applyProtection="1">
      <alignment horizontal="left"/>
      <protection locked="0"/>
    </xf>
    <xf numFmtId="168" fontId="5" fillId="0" borderId="4" xfId="0" applyNumberFormat="1" applyFont="1" applyBorder="1" applyAlignment="1" applyProtection="1">
      <alignment horizontal="left"/>
      <protection locked="0"/>
    </xf>
    <xf numFmtId="169" fontId="5" fillId="0" borderId="5" xfId="2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4" fillId="0" borderId="0" xfId="0" applyFont="1" applyProtection="1"/>
    <xf numFmtId="15" fontId="4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1" applyFont="1" applyAlignment="1" applyProtection="1"/>
    <xf numFmtId="0" fontId="7" fillId="0" borderId="0" xfId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165" fontId="5" fillId="0" borderId="13" xfId="2" applyNumberFormat="1" applyFont="1" applyBorder="1" applyProtection="1"/>
    <xf numFmtId="4" fontId="4" fillId="0" borderId="0" xfId="0" applyNumberFormat="1" applyFont="1" applyBorder="1" applyAlignment="1" applyProtection="1">
      <alignment horizontal="right"/>
    </xf>
    <xf numFmtId="4" fontId="5" fillId="0" borderId="0" xfId="2" applyNumberFormat="1" applyFont="1" applyProtection="1"/>
    <xf numFmtId="165" fontId="5" fillId="0" borderId="0" xfId="2" applyFont="1" applyProtection="1"/>
    <xf numFmtId="4" fontId="5" fillId="0" borderId="0" xfId="0" applyNumberFormat="1" applyFont="1" applyBorder="1" applyProtection="1"/>
    <xf numFmtId="165" fontId="4" fillId="0" borderId="14" xfId="2" applyNumberFormat="1" applyFont="1" applyBorder="1" applyProtection="1"/>
    <xf numFmtId="4" fontId="5" fillId="0" borderId="1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" fontId="5" fillId="0" borderId="0" xfId="0" applyNumberFormat="1" applyFont="1" applyProtection="1"/>
    <xf numFmtId="166" fontId="5" fillId="0" borderId="0" xfId="0" applyNumberFormat="1" applyFont="1" applyProtection="1"/>
    <xf numFmtId="0" fontId="4" fillId="0" borderId="0" xfId="0" applyFont="1" applyAlignment="1" applyProtection="1">
      <alignment horizontal="right"/>
    </xf>
    <xf numFmtId="4" fontId="4" fillId="0" borderId="15" xfId="0" applyNumberFormat="1" applyFont="1" applyBorder="1" applyProtection="1"/>
    <xf numFmtId="4" fontId="4" fillId="0" borderId="0" xfId="0" applyNumberFormat="1" applyFont="1" applyBorder="1" applyProtection="1"/>
    <xf numFmtId="0" fontId="5" fillId="0" borderId="0" xfId="0" applyFont="1" applyAlignment="1" applyProtection="1">
      <alignment horizontal="right"/>
    </xf>
    <xf numFmtId="15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169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5" fillId="0" borderId="18" xfId="0" applyFont="1" applyBorder="1" applyProtection="1"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169" fontId="5" fillId="0" borderId="18" xfId="0" applyNumberFormat="1" applyFont="1" applyBorder="1" applyAlignment="1" applyProtection="1">
      <alignment horizontal="right"/>
      <protection locked="0"/>
    </xf>
    <xf numFmtId="170" fontId="5" fillId="0" borderId="19" xfId="0" applyNumberFormat="1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right"/>
    </xf>
    <xf numFmtId="171" fontId="4" fillId="0" borderId="0" xfId="0" applyNumberFormat="1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172" fontId="5" fillId="0" borderId="20" xfId="0" applyNumberFormat="1" applyFont="1" applyBorder="1" applyAlignment="1" applyProtection="1">
      <alignment horizontal="left"/>
      <protection locked="0"/>
    </xf>
    <xf numFmtId="172" fontId="5" fillId="0" borderId="21" xfId="0" applyNumberFormat="1" applyFont="1" applyBorder="1" applyAlignment="1" applyProtection="1">
      <alignment horizontal="left"/>
      <protection locked="0"/>
    </xf>
    <xf numFmtId="172" fontId="5" fillId="0" borderId="22" xfId="0" applyNumberFormat="1" applyFont="1" applyBorder="1" applyAlignment="1" applyProtection="1">
      <alignment horizontal="left"/>
      <protection locked="0"/>
    </xf>
    <xf numFmtId="171" fontId="5" fillId="0" borderId="20" xfId="0" applyNumberFormat="1" applyFont="1" applyBorder="1" applyAlignment="1" applyProtection="1">
      <alignment horizontal="left"/>
      <protection locked="0"/>
    </xf>
    <xf numFmtId="171" fontId="5" fillId="0" borderId="21" xfId="0" applyNumberFormat="1" applyFont="1" applyBorder="1" applyAlignment="1" applyProtection="1">
      <alignment horizontal="left"/>
      <protection locked="0"/>
    </xf>
    <xf numFmtId="171" fontId="5" fillId="0" borderId="22" xfId="0" applyNumberFormat="1" applyFont="1" applyBorder="1" applyAlignment="1" applyProtection="1">
      <alignment horizontal="left"/>
      <protection locked="0"/>
    </xf>
    <xf numFmtId="172" fontId="5" fillId="0" borderId="3" xfId="0" applyNumberFormat="1" applyFont="1" applyBorder="1" applyAlignment="1" applyProtection="1">
      <alignment horizontal="left"/>
      <protection locked="0"/>
    </xf>
    <xf numFmtId="172" fontId="5" fillId="0" borderId="4" xfId="0" applyNumberFormat="1" applyFont="1" applyBorder="1" applyAlignment="1" applyProtection="1">
      <alignment horizontal="left"/>
      <protection locked="0"/>
    </xf>
    <xf numFmtId="173" fontId="5" fillId="0" borderId="3" xfId="0" applyNumberFormat="1" applyFont="1" applyBorder="1" applyAlignment="1" applyProtection="1">
      <alignment horizontal="left"/>
      <protection locked="0"/>
    </xf>
    <xf numFmtId="173" fontId="5" fillId="0" borderId="4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>
      <protection locked="0"/>
    </xf>
    <xf numFmtId="167" fontId="4" fillId="0" borderId="15" xfId="0" applyNumberFormat="1" applyFont="1" applyBorder="1" applyAlignment="1" applyProtection="1">
      <alignment horizontal="right"/>
    </xf>
    <xf numFmtId="170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174" fontId="4" fillId="0" borderId="15" xfId="0" applyNumberFormat="1" applyFont="1" applyBorder="1" applyProtection="1"/>
    <xf numFmtId="174" fontId="4" fillId="0" borderId="0" xfId="0" applyNumberFormat="1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6" xfId="0" applyFont="1" applyBorder="1" applyAlignment="1" applyProtection="1">
      <protection locked="0"/>
    </xf>
    <xf numFmtId="170" fontId="5" fillId="0" borderId="22" xfId="0" applyNumberFormat="1" applyFont="1" applyBorder="1" applyProtection="1"/>
    <xf numFmtId="0" fontId="5" fillId="0" borderId="0" xfId="0" applyFont="1" applyBorder="1" applyAlignment="1" applyProtection="1">
      <alignment horizontal="right"/>
    </xf>
    <xf numFmtId="167" fontId="4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4" fillId="3" borderId="6" xfId="0" applyFont="1" applyFill="1" applyBorder="1" applyAlignment="1" applyProtection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96"/>
  <sheetViews>
    <sheetView tabSelected="1" view="pageLayout" topLeftCell="A4" zoomScaleNormal="100" workbookViewId="0">
      <selection activeCell="A9" sqref="A9:A30"/>
    </sheetView>
  </sheetViews>
  <sheetFormatPr baseColWidth="10" defaultColWidth="9.1796875" defaultRowHeight="13" x14ac:dyDescent="0.3"/>
  <cols>
    <col min="1" max="1" width="20.1796875" style="15" customWidth="1"/>
    <col min="2" max="2" width="27.26953125" style="15" customWidth="1"/>
    <col min="3" max="3" width="22" style="15" customWidth="1"/>
    <col min="4" max="4" width="29.453125" style="15" customWidth="1"/>
    <col min="5" max="5" width="9.7265625" style="15" customWidth="1"/>
    <col min="6" max="6" width="8.7265625" style="15" customWidth="1"/>
    <col min="7" max="7" width="9" style="15" customWidth="1"/>
    <col min="8" max="8" width="8.54296875" style="15" customWidth="1"/>
    <col min="9" max="9" width="9" style="15" customWidth="1"/>
    <col min="10" max="11" width="9.453125" style="15" hidden="1" customWidth="1"/>
    <col min="12" max="12" width="10.7265625" style="15" hidden="1" customWidth="1"/>
    <col min="13" max="13" width="9.453125" style="15" customWidth="1"/>
    <col min="14" max="23" width="8.1796875" style="15" customWidth="1"/>
    <col min="24" max="24" width="9.7265625" style="15" customWidth="1"/>
    <col min="25" max="25" width="21.453125" style="15" customWidth="1"/>
    <col min="26" max="26" width="36.54296875" style="15" hidden="1" customWidth="1"/>
    <col min="27" max="27" width="9" style="15" hidden="1" customWidth="1"/>
    <col min="28" max="28" width="9.7265625" style="15" hidden="1" customWidth="1"/>
    <col min="29" max="29" width="8.453125" style="15" hidden="1" customWidth="1"/>
    <col min="30" max="31" width="0" style="15" hidden="1" customWidth="1"/>
    <col min="32" max="16384" width="9.1796875" style="15"/>
  </cols>
  <sheetData>
    <row r="2" spans="1:25" x14ac:dyDescent="0.3">
      <c r="A2" s="13" t="s">
        <v>36</v>
      </c>
      <c r="B2" s="47"/>
      <c r="E2" s="13"/>
      <c r="F2" s="13"/>
    </row>
    <row r="3" spans="1:25" x14ac:dyDescent="0.3">
      <c r="A3" s="13"/>
      <c r="B3" s="14"/>
      <c r="E3" s="13"/>
      <c r="F3" s="13"/>
    </row>
    <row r="4" spans="1:25" x14ac:dyDescent="0.3">
      <c r="A4" s="13" t="s">
        <v>21</v>
      </c>
      <c r="B4" s="62"/>
      <c r="D4" s="16"/>
      <c r="E4" s="17"/>
      <c r="F4" s="18"/>
      <c r="G4" s="16"/>
      <c r="H4" s="16"/>
      <c r="I4" s="19"/>
      <c r="J4" s="16"/>
      <c r="K4" s="16"/>
      <c r="L4" s="16"/>
      <c r="M4" s="16"/>
    </row>
    <row r="5" spans="1:25" x14ac:dyDescent="0.3">
      <c r="A5" s="13"/>
      <c r="B5" s="62"/>
      <c r="D5" s="16"/>
      <c r="E5" s="17"/>
      <c r="F5" s="18"/>
      <c r="G5" s="16"/>
      <c r="H5" s="16"/>
      <c r="I5" s="19"/>
      <c r="J5" s="16"/>
      <c r="K5" s="16"/>
      <c r="L5" s="16"/>
      <c r="M5" s="16"/>
    </row>
    <row r="6" spans="1:25" x14ac:dyDescent="0.3">
      <c r="A6" s="13" t="s">
        <v>57</v>
      </c>
      <c r="B6" s="62"/>
      <c r="D6" s="16"/>
      <c r="E6" s="17"/>
      <c r="F6" s="18"/>
      <c r="G6" s="16"/>
      <c r="H6" s="16"/>
      <c r="I6" s="19"/>
      <c r="J6" s="16"/>
      <c r="K6" s="16"/>
      <c r="L6" s="16"/>
      <c r="M6" s="16"/>
    </row>
    <row r="7" spans="1:25" ht="13.5" thickBot="1" x14ac:dyDescent="0.35">
      <c r="A7" s="20"/>
      <c r="B7" s="21"/>
      <c r="C7" s="21"/>
      <c r="D7" s="21"/>
      <c r="E7" s="20"/>
      <c r="F7" s="20"/>
      <c r="J7" s="88" t="s">
        <v>20</v>
      </c>
      <c r="K7" s="88"/>
      <c r="L7" s="8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45" customHeight="1" thickBot="1" x14ac:dyDescent="0.35">
      <c r="A8" s="22" t="s">
        <v>46</v>
      </c>
      <c r="B8" s="23" t="s">
        <v>1</v>
      </c>
      <c r="C8" s="24" t="s">
        <v>14</v>
      </c>
      <c r="D8" s="25" t="s">
        <v>24</v>
      </c>
      <c r="E8" s="26" t="s">
        <v>37</v>
      </c>
      <c r="F8" s="27" t="s">
        <v>38</v>
      </c>
      <c r="G8" s="24" t="s">
        <v>18</v>
      </c>
      <c r="H8" s="24" t="s">
        <v>22</v>
      </c>
      <c r="I8" s="28" t="s">
        <v>27</v>
      </c>
      <c r="J8" s="29" t="s">
        <v>15</v>
      </c>
      <c r="K8" s="29" t="s">
        <v>16</v>
      </c>
      <c r="L8" s="29" t="s">
        <v>17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 x14ac:dyDescent="0.3">
      <c r="A9" s="72"/>
      <c r="B9" s="48"/>
      <c r="C9" s="49"/>
      <c r="D9" s="50"/>
      <c r="E9" s="67"/>
      <c r="F9" s="8"/>
      <c r="G9" s="51"/>
      <c r="H9" s="52"/>
      <c r="I9" s="59">
        <f>ROUND(G9*H9,2)</f>
        <v>0</v>
      </c>
      <c r="J9" s="31"/>
      <c r="K9" s="31"/>
      <c r="L9" s="32">
        <f t="shared" ref="L9:L16" si="0">I9-J9-K9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3">
      <c r="A10" s="72"/>
      <c r="B10" s="48"/>
      <c r="C10" s="53"/>
      <c r="D10" s="11"/>
      <c r="E10" s="68"/>
      <c r="F10" s="8"/>
      <c r="G10" s="54"/>
      <c r="H10" s="52"/>
      <c r="I10" s="59">
        <f t="shared" ref="I10:I30" si="1">ROUND(G10*H10,2)</f>
        <v>0</v>
      </c>
      <c r="J10" s="31"/>
      <c r="K10" s="33"/>
      <c r="L10" s="32">
        <f t="shared" si="0"/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 customHeight="1" x14ac:dyDescent="0.3">
      <c r="A11" s="72"/>
      <c r="B11" s="48"/>
      <c r="C11" s="53"/>
      <c r="D11" s="11"/>
      <c r="E11" s="68"/>
      <c r="F11" s="8"/>
      <c r="G11" s="54"/>
      <c r="H11" s="52"/>
      <c r="I11" s="59">
        <f t="shared" si="1"/>
        <v>0</v>
      </c>
      <c r="J11" s="31"/>
      <c r="K11" s="33"/>
      <c r="L11" s="32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3">
      <c r="A12" s="72"/>
      <c r="B12" s="48"/>
      <c r="C12" s="53"/>
      <c r="D12" s="11"/>
      <c r="E12" s="68"/>
      <c r="F12" s="8"/>
      <c r="G12" s="54"/>
      <c r="H12" s="52"/>
      <c r="I12" s="59">
        <f t="shared" si="1"/>
        <v>0</v>
      </c>
      <c r="J12" s="31"/>
      <c r="K12" s="33"/>
      <c r="L12" s="32">
        <f t="shared" si="0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3">
      <c r="A13" s="72"/>
      <c r="B13" s="48"/>
      <c r="C13" s="53"/>
      <c r="D13" s="11"/>
      <c r="E13" s="68"/>
      <c r="F13" s="8"/>
      <c r="G13" s="54"/>
      <c r="H13" s="52"/>
      <c r="I13" s="59">
        <f t="shared" si="1"/>
        <v>0</v>
      </c>
      <c r="J13" s="31"/>
      <c r="K13" s="33"/>
      <c r="L13" s="32">
        <f t="shared" si="0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3">
      <c r="A14" s="72"/>
      <c r="B14" s="48"/>
      <c r="C14" s="53"/>
      <c r="D14" s="11"/>
      <c r="E14" s="68"/>
      <c r="F14" s="8"/>
      <c r="G14" s="54"/>
      <c r="H14" s="52"/>
      <c r="I14" s="59">
        <f t="shared" si="1"/>
        <v>0</v>
      </c>
      <c r="J14" s="31"/>
      <c r="K14" s="33"/>
      <c r="L14" s="32">
        <f t="shared" si="0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3">
      <c r="A15" s="72"/>
      <c r="B15" s="48"/>
      <c r="C15" s="53"/>
      <c r="D15" s="11"/>
      <c r="E15" s="68"/>
      <c r="F15" s="8"/>
      <c r="G15" s="54"/>
      <c r="H15" s="52"/>
      <c r="I15" s="59">
        <f t="shared" si="1"/>
        <v>0</v>
      </c>
      <c r="J15" s="31"/>
      <c r="K15" s="33"/>
      <c r="L15" s="32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3">
      <c r="A16" s="72"/>
      <c r="B16" s="55"/>
      <c r="C16" s="53"/>
      <c r="D16" s="11"/>
      <c r="E16" s="68"/>
      <c r="F16" s="8"/>
      <c r="G16" s="54"/>
      <c r="H16" s="10"/>
      <c r="I16" s="59">
        <f t="shared" si="1"/>
        <v>0</v>
      </c>
      <c r="J16" s="34"/>
      <c r="K16" s="34"/>
      <c r="L16" s="3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31" ht="12.75" customHeight="1" x14ac:dyDescent="0.3">
      <c r="A17" s="72"/>
      <c r="B17" s="48"/>
      <c r="C17" s="53"/>
      <c r="D17" s="11"/>
      <c r="E17" s="68"/>
      <c r="F17" s="8"/>
      <c r="G17" s="54"/>
      <c r="H17" s="52"/>
      <c r="I17" s="59">
        <f t="shared" si="1"/>
        <v>0</v>
      </c>
      <c r="J17" s="31"/>
      <c r="K17" s="33"/>
      <c r="L17" s="32">
        <f t="shared" ref="L17:L30" si="2">I17-J17-K17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31" ht="12.75" customHeight="1" x14ac:dyDescent="0.3">
      <c r="A18" s="72"/>
      <c r="B18" s="48"/>
      <c r="C18" s="53"/>
      <c r="D18" s="11"/>
      <c r="E18" s="68"/>
      <c r="F18" s="8"/>
      <c r="G18" s="54"/>
      <c r="H18" s="52"/>
      <c r="I18" s="59">
        <f t="shared" si="1"/>
        <v>0</v>
      </c>
      <c r="J18" s="31"/>
      <c r="K18" s="33"/>
      <c r="L18" s="32">
        <f t="shared" si="2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31" ht="12.75" customHeight="1" x14ac:dyDescent="0.3">
      <c r="A19" s="72"/>
      <c r="B19" s="48"/>
      <c r="C19" s="53"/>
      <c r="D19" s="11"/>
      <c r="E19" s="68"/>
      <c r="F19" s="8"/>
      <c r="G19" s="54"/>
      <c r="H19" s="52"/>
      <c r="I19" s="59">
        <f t="shared" si="1"/>
        <v>0</v>
      </c>
      <c r="J19" s="31"/>
      <c r="K19" s="33"/>
      <c r="L19" s="32">
        <f t="shared" si="2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31" ht="12.75" customHeight="1" x14ac:dyDescent="0.3">
      <c r="A20" s="72"/>
      <c r="B20" s="48"/>
      <c r="C20" s="53"/>
      <c r="D20" s="11"/>
      <c r="E20" s="68"/>
      <c r="F20" s="8"/>
      <c r="G20" s="54"/>
      <c r="H20" s="52"/>
      <c r="I20" s="59">
        <f t="shared" si="1"/>
        <v>0</v>
      </c>
      <c r="J20" s="31"/>
      <c r="K20" s="33"/>
      <c r="L20" s="32">
        <f t="shared" si="2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31" ht="12.75" customHeight="1" x14ac:dyDescent="0.3">
      <c r="A21" s="72"/>
      <c r="B21" s="48"/>
      <c r="C21" s="53"/>
      <c r="D21" s="11"/>
      <c r="E21" s="68"/>
      <c r="F21" s="8"/>
      <c r="G21" s="54"/>
      <c r="H21" s="52"/>
      <c r="I21" s="59">
        <f t="shared" si="1"/>
        <v>0</v>
      </c>
      <c r="J21" s="31"/>
      <c r="K21" s="33"/>
      <c r="L21" s="32">
        <f t="shared" si="2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31" ht="12.75" customHeight="1" x14ac:dyDescent="0.3">
      <c r="A22" s="72"/>
      <c r="B22" s="48"/>
      <c r="C22" s="53"/>
      <c r="D22" s="11"/>
      <c r="E22" s="68"/>
      <c r="F22" s="8"/>
      <c r="G22" s="54"/>
      <c r="H22" s="52"/>
      <c r="I22" s="59">
        <f t="shared" si="1"/>
        <v>0</v>
      </c>
      <c r="J22" s="31"/>
      <c r="K22" s="33"/>
      <c r="L22" s="32">
        <f t="shared" si="2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31" ht="12.75" customHeight="1" x14ac:dyDescent="0.3">
      <c r="A23" s="72"/>
      <c r="B23" s="48"/>
      <c r="C23" s="53"/>
      <c r="D23" s="11"/>
      <c r="E23" s="68"/>
      <c r="F23" s="8"/>
      <c r="G23" s="54"/>
      <c r="H23" s="52"/>
      <c r="I23" s="59">
        <f t="shared" si="1"/>
        <v>0</v>
      </c>
      <c r="J23" s="31"/>
      <c r="K23" s="33"/>
      <c r="L23" s="32">
        <f t="shared" si="2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31" ht="12.75" customHeight="1" x14ac:dyDescent="0.3">
      <c r="A24" s="72"/>
      <c r="B24" s="48"/>
      <c r="C24" s="53"/>
      <c r="D24" s="11"/>
      <c r="E24" s="68"/>
      <c r="F24" s="8"/>
      <c r="G24" s="54"/>
      <c r="H24" s="52"/>
      <c r="I24" s="59">
        <f t="shared" si="1"/>
        <v>0</v>
      </c>
      <c r="J24" s="31"/>
      <c r="K24" s="33"/>
      <c r="L24" s="32">
        <f t="shared" si="2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31" ht="12.75" customHeight="1" x14ac:dyDescent="0.3">
      <c r="A25" s="72"/>
      <c r="B25" s="48"/>
      <c r="C25" s="53"/>
      <c r="D25" s="11"/>
      <c r="E25" s="68"/>
      <c r="F25" s="8"/>
      <c r="G25" s="54"/>
      <c r="H25" s="52"/>
      <c r="I25" s="59">
        <f t="shared" si="1"/>
        <v>0</v>
      </c>
      <c r="J25" s="31"/>
      <c r="K25" s="33"/>
      <c r="L25" s="32">
        <f t="shared" si="2"/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31" ht="12.75" customHeight="1" x14ac:dyDescent="0.3">
      <c r="A26" s="72"/>
      <c r="B26" s="48"/>
      <c r="C26" s="53"/>
      <c r="D26" s="11"/>
      <c r="E26" s="68"/>
      <c r="F26" s="8"/>
      <c r="G26" s="54"/>
      <c r="H26" s="52"/>
      <c r="I26" s="59">
        <f t="shared" si="1"/>
        <v>0</v>
      </c>
      <c r="J26" s="31"/>
      <c r="K26" s="33"/>
      <c r="L26" s="32">
        <f t="shared" si="2"/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31" ht="12.75" customHeight="1" x14ac:dyDescent="0.3">
      <c r="A27" s="72"/>
      <c r="B27" s="48"/>
      <c r="C27" s="53"/>
      <c r="D27" s="11"/>
      <c r="E27" s="68"/>
      <c r="F27" s="8"/>
      <c r="G27" s="54"/>
      <c r="H27" s="52"/>
      <c r="I27" s="59">
        <f t="shared" si="1"/>
        <v>0</v>
      </c>
      <c r="J27" s="31"/>
      <c r="K27" s="33"/>
      <c r="L27" s="32">
        <f t="shared" si="2"/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31" ht="12.75" customHeight="1" x14ac:dyDescent="0.3">
      <c r="A28" s="72"/>
      <c r="B28" s="48"/>
      <c r="C28" s="53"/>
      <c r="D28" s="11"/>
      <c r="E28" s="68"/>
      <c r="F28" s="8"/>
      <c r="G28" s="54"/>
      <c r="H28" s="52"/>
      <c r="I28" s="59">
        <f t="shared" si="1"/>
        <v>0</v>
      </c>
      <c r="J28" s="31"/>
      <c r="K28" s="33"/>
      <c r="L28" s="32">
        <f t="shared" si="2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31" ht="12.75" customHeight="1" x14ac:dyDescent="0.3">
      <c r="A29" s="72"/>
      <c r="B29" s="48"/>
      <c r="C29" s="53"/>
      <c r="D29" s="11"/>
      <c r="E29" s="68"/>
      <c r="F29" s="8"/>
      <c r="G29" s="54"/>
      <c r="H29" s="52"/>
      <c r="I29" s="59">
        <f t="shared" si="1"/>
        <v>0</v>
      </c>
      <c r="J29" s="31"/>
      <c r="K29" s="33"/>
      <c r="L29" s="32">
        <f t="shared" si="2"/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31" ht="12.75" customHeight="1" thickBot="1" x14ac:dyDescent="0.35">
      <c r="A30" s="73"/>
      <c r="B30" s="83"/>
      <c r="C30" s="56"/>
      <c r="D30" s="12"/>
      <c r="E30" s="69"/>
      <c r="F30" s="9"/>
      <c r="G30" s="57"/>
      <c r="H30" s="58"/>
      <c r="I30" s="84">
        <f t="shared" si="1"/>
        <v>0</v>
      </c>
      <c r="J30" s="31"/>
      <c r="K30" s="33"/>
      <c r="L30" s="32">
        <f t="shared" si="2"/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31" s="13" customFormat="1" ht="13.5" thickBot="1" x14ac:dyDescent="0.35">
      <c r="A31" s="16" t="s">
        <v>45</v>
      </c>
      <c r="C31" s="30"/>
      <c r="D31" s="43"/>
      <c r="G31" s="15"/>
      <c r="H31" s="43"/>
      <c r="I31" s="74"/>
      <c r="J31" s="44">
        <f>SUM(J16:J30)</f>
        <v>0</v>
      </c>
      <c r="K31" s="44">
        <f>SUM(K16:K30)</f>
        <v>0</v>
      </c>
      <c r="L31" s="44" t="e">
        <f>#REF!+#REF!</f>
        <v>#REF!</v>
      </c>
      <c r="Z31" s="15"/>
      <c r="AB31" s="15"/>
      <c r="AC31" s="15"/>
      <c r="AD31" s="15"/>
      <c r="AE31" s="15"/>
    </row>
    <row r="32" spans="1:31" s="13" customFormat="1" ht="13.5" thickTop="1" x14ac:dyDescent="0.3">
      <c r="A32" s="16"/>
      <c r="C32" s="30"/>
      <c r="D32" s="43" t="s">
        <v>47</v>
      </c>
      <c r="G32" s="15"/>
      <c r="H32" s="43"/>
      <c r="I32" s="74">
        <f>SUM(I9:I30)</f>
        <v>0</v>
      </c>
      <c r="J32" s="45"/>
      <c r="K32" s="45"/>
      <c r="L32" s="45"/>
      <c r="Z32" s="15"/>
      <c r="AB32" s="15"/>
      <c r="AC32" s="15"/>
      <c r="AD32" s="15"/>
      <c r="AE32" s="15"/>
    </row>
    <row r="33" spans="1:31" x14ac:dyDescent="0.3">
      <c r="D33" s="43" t="s">
        <v>48</v>
      </c>
      <c r="E33" s="13"/>
      <c r="F33" s="13"/>
      <c r="H33" s="43"/>
      <c r="I33" s="75"/>
      <c r="AD33" s="13"/>
      <c r="AE33" s="13"/>
    </row>
    <row r="34" spans="1:31" ht="16.5" customHeight="1" thickBot="1" x14ac:dyDescent="0.35">
      <c r="D34" s="43" t="s">
        <v>49</v>
      </c>
      <c r="I34" s="76">
        <f>SUM(I32-I33)</f>
        <v>0</v>
      </c>
    </row>
    <row r="35" spans="1:31" ht="16.5" customHeight="1" thickTop="1" x14ac:dyDescent="0.3">
      <c r="D35" s="43"/>
      <c r="I35" s="86"/>
    </row>
    <row r="36" spans="1:31" x14ac:dyDescent="0.3">
      <c r="D36" s="46" t="s">
        <v>21</v>
      </c>
      <c r="E36" s="60"/>
      <c r="F36" s="60"/>
      <c r="G36" s="60"/>
      <c r="H36" s="60"/>
      <c r="I36" s="61"/>
    </row>
    <row r="37" spans="1:31" x14ac:dyDescent="0.3">
      <c r="D37" s="46"/>
      <c r="E37" s="81"/>
      <c r="F37" s="81"/>
      <c r="G37" s="81"/>
      <c r="H37" s="81"/>
      <c r="I37" s="82"/>
    </row>
    <row r="38" spans="1:31" ht="16.5" customHeight="1" x14ac:dyDescent="0.3">
      <c r="A38" s="15" t="s">
        <v>42</v>
      </c>
      <c r="D38" s="46" t="s">
        <v>53</v>
      </c>
      <c r="E38" s="60"/>
      <c r="F38" s="60"/>
      <c r="G38" s="61"/>
      <c r="H38" s="60"/>
      <c r="I38" s="61"/>
    </row>
    <row r="39" spans="1:31" ht="16.5" customHeight="1" x14ac:dyDescent="0.3">
      <c r="D39" s="46"/>
      <c r="E39" s="81"/>
      <c r="F39" s="81"/>
      <c r="G39" s="82"/>
      <c r="H39" s="81"/>
      <c r="I39" s="82"/>
    </row>
    <row r="40" spans="1:31" x14ac:dyDescent="0.3">
      <c r="A40" s="87" t="s">
        <v>87</v>
      </c>
      <c r="D40" s="46"/>
      <c r="E40" s="21"/>
      <c r="F40" s="21"/>
      <c r="G40" s="85"/>
      <c r="H40" s="21"/>
      <c r="I40" s="85"/>
    </row>
    <row r="83" spans="26:29" x14ac:dyDescent="0.3">
      <c r="Z83" s="15" t="s">
        <v>58</v>
      </c>
      <c r="AC83" s="15" t="s">
        <v>25</v>
      </c>
    </row>
    <row r="84" spans="26:29" x14ac:dyDescent="0.3">
      <c r="Z84" s="15" t="s">
        <v>59</v>
      </c>
      <c r="AC84" s="15" t="s">
        <v>26</v>
      </c>
    </row>
    <row r="85" spans="26:29" x14ac:dyDescent="0.3">
      <c r="Z85" s="15" t="s">
        <v>60</v>
      </c>
      <c r="AC85" s="15" t="s">
        <v>43</v>
      </c>
    </row>
    <row r="86" spans="26:29" x14ac:dyDescent="0.3">
      <c r="Z86" s="15" t="s">
        <v>84</v>
      </c>
      <c r="AC86" s="15" t="s">
        <v>0</v>
      </c>
    </row>
    <row r="87" spans="26:29" x14ac:dyDescent="0.3">
      <c r="Z87" s="15" t="s">
        <v>61</v>
      </c>
      <c r="AC87" s="15" t="s">
        <v>23</v>
      </c>
    </row>
    <row r="88" spans="26:29" x14ac:dyDescent="0.3">
      <c r="Z88" s="15" t="s">
        <v>62</v>
      </c>
    </row>
    <row r="89" spans="26:29" x14ac:dyDescent="0.3">
      <c r="Z89" s="15" t="s">
        <v>63</v>
      </c>
    </row>
    <row r="90" spans="26:29" x14ac:dyDescent="0.3">
      <c r="Z90" s="15" t="s">
        <v>64</v>
      </c>
    </row>
    <row r="91" spans="26:29" x14ac:dyDescent="0.3">
      <c r="Z91" s="15" t="s">
        <v>65</v>
      </c>
    </row>
    <row r="92" spans="26:29" x14ac:dyDescent="0.3">
      <c r="Z92" s="15" t="s">
        <v>66</v>
      </c>
    </row>
    <row r="93" spans="26:29" x14ac:dyDescent="0.3">
      <c r="Z93" s="15" t="s">
        <v>67</v>
      </c>
    </row>
    <row r="94" spans="26:29" x14ac:dyDescent="0.3">
      <c r="Z94" s="15" t="s">
        <v>68</v>
      </c>
    </row>
    <row r="95" spans="26:29" x14ac:dyDescent="0.3">
      <c r="Z95" s="15" t="s">
        <v>69</v>
      </c>
    </row>
    <row r="96" spans="26:29" x14ac:dyDescent="0.3">
      <c r="Z96" s="15" t="s">
        <v>70</v>
      </c>
    </row>
  </sheetData>
  <sheetProtection algorithmName="SHA-512" hashValue="AYrVvN0rrTYlfIZciCBMwJcQZMR1GLXftPayDUO5hGfOUvb62MSZ/ctVOyi6TP/r5+2ywGEvUOjPgZZJqfg20g==" saltValue="ctpaTH0XGeEeTNtLpj89Eg==" spinCount="100000" sheet="1" objects="1" scenarios="1" selectLockedCells="1"/>
  <protectedRanges>
    <protectedRange sqref="I9:I30" name="Range1_1"/>
  </protectedRanges>
  <mergeCells count="1">
    <mergeCell ref="J7:L7"/>
  </mergeCells>
  <phoneticPr fontId="11" type="noConversion"/>
  <dataValidations xWindow="64" yWindow="298" count="5">
    <dataValidation type="date" allowBlank="1" showInputMessage="1" showErrorMessage="1" errorTitle="Invalid format and/or date" error="The date must be in the format of your operating system setup and must be between September 1st, 2017 and August 31st, 2018." promptTitle="Date" prompt="Please enter a valid date in the format of your operating system setup (for example:  dd-mm-yyyy, mm/dd/yy, etc., depending upon your setup)" sqref="B4:B5" xr:uid="{00000000-0002-0000-0000-000000000000}">
      <formula1>42979</formula1>
      <formula2>43343</formula2>
    </dataValidation>
    <dataValidation type="date" allowBlank="1" showInputMessage="1" showErrorMessage="1" errorTitle="Invalid date format and/or range" error="The date must be in the format of your operating system setup and must be between September 1st, 2017 and August 31st, 2018." promptTitle="Date" prompt="Please enter a valid date in the format of your operating system setup (for example:  dd-mm-yyyy, mm/dd/yy, etc., depending upon your setup)" sqref="A9:A30" xr:uid="{00000000-0002-0000-0000-000001000000}">
      <formula1>42979</formula1>
      <formula2>43343</formula2>
    </dataValidation>
    <dataValidation type="list" allowBlank="1" showInputMessage="1" showErrorMessage="1" promptTitle="Currency" sqref="F9:F30" xr:uid="{00000000-0002-0000-0000-000002000000}">
      <formula1>$AC$83:$AC$87</formula1>
    </dataValidation>
    <dataValidation type="list" allowBlank="1" showInputMessage="1" showErrorMessage="1" promptTitle="Expense Type" sqref="B9:B30" xr:uid="{00000000-0002-0000-0000-000003000000}">
      <formula1>$Z$83:$Z$98</formula1>
    </dataValidation>
    <dataValidation allowBlank="1" sqref="A6:XFD6" xr:uid="{00000000-0002-0000-0000-000004000000}"/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scale="92" orientation="landscape" horizontalDpi="1200" verticalDpi="1200" r:id="rId1"/>
  <headerFooter alignWithMargins="0">
    <oddHeader>&amp;C&amp;"Arial,Gras"&amp;12 2017-2018
EXPENSE CLAIM FORM
TRUDEAU SCHOLARS (PIP)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E125"/>
  <sheetViews>
    <sheetView view="pageLayout" zoomScaleNormal="100" workbookViewId="0">
      <selection activeCell="C11" sqref="C11"/>
    </sheetView>
  </sheetViews>
  <sheetFormatPr baseColWidth="10" defaultColWidth="9.1796875" defaultRowHeight="13" x14ac:dyDescent="0.3"/>
  <cols>
    <col min="1" max="1" width="19.26953125" style="15" customWidth="1"/>
    <col min="2" max="2" width="23.1796875" style="15" customWidth="1"/>
    <col min="3" max="3" width="18.453125" style="15" customWidth="1"/>
    <col min="4" max="4" width="29.453125" style="15" customWidth="1"/>
    <col min="5" max="5" width="9.7265625" style="15" customWidth="1"/>
    <col min="6" max="6" width="8.7265625" style="15" customWidth="1"/>
    <col min="7" max="7" width="9" style="15" customWidth="1"/>
    <col min="8" max="8" width="8.54296875" style="15" customWidth="1"/>
    <col min="9" max="9" width="9" style="15" customWidth="1"/>
    <col min="10" max="11" width="9.453125" style="15" hidden="1" customWidth="1"/>
    <col min="12" max="12" width="10.7265625" style="15" hidden="1" customWidth="1"/>
    <col min="13" max="13" width="9.453125" style="15" customWidth="1"/>
    <col min="14" max="25" width="8.1796875" style="15" customWidth="1"/>
    <col min="26" max="26" width="30.1796875" style="15" hidden="1" customWidth="1"/>
    <col min="27" max="27" width="16.453125" style="15" hidden="1" customWidth="1"/>
    <col min="28" max="28" width="9.7265625" style="15" hidden="1" customWidth="1"/>
    <col min="29" max="29" width="8.453125" style="15" hidden="1" customWidth="1"/>
    <col min="30" max="30" width="0" style="15" hidden="1" customWidth="1"/>
    <col min="31" max="16384" width="9.1796875" style="15"/>
  </cols>
  <sheetData>
    <row r="2" spans="1:25" x14ac:dyDescent="0.3">
      <c r="A2" s="13" t="s">
        <v>54</v>
      </c>
      <c r="B2" s="47"/>
      <c r="E2" s="13"/>
    </row>
    <row r="3" spans="1:25" x14ac:dyDescent="0.3">
      <c r="A3" s="13"/>
      <c r="B3" s="14"/>
      <c r="E3" s="13"/>
    </row>
    <row r="4" spans="1:25" x14ac:dyDescent="0.3">
      <c r="A4" s="13" t="s">
        <v>55</v>
      </c>
      <c r="B4" s="63"/>
      <c r="E4" s="17"/>
    </row>
    <row r="5" spans="1:25" x14ac:dyDescent="0.3">
      <c r="A5" s="13"/>
      <c r="B5" s="63"/>
      <c r="E5" s="17"/>
    </row>
    <row r="6" spans="1:25" x14ac:dyDescent="0.3">
      <c r="A6" s="13" t="s">
        <v>56</v>
      </c>
      <c r="B6" s="63"/>
      <c r="E6" s="17"/>
    </row>
    <row r="7" spans="1:25" ht="13.5" thickBot="1" x14ac:dyDescent="0.35">
      <c r="A7" s="20"/>
      <c r="B7" s="21"/>
      <c r="C7" s="21"/>
      <c r="D7" s="21"/>
      <c r="E7" s="20"/>
      <c r="J7" s="88" t="s">
        <v>20</v>
      </c>
      <c r="K7" s="88"/>
      <c r="L7" s="8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45" customHeight="1" thickBot="1" x14ac:dyDescent="0.35">
      <c r="A8" s="22" t="s">
        <v>35</v>
      </c>
      <c r="B8" s="23" t="s">
        <v>33</v>
      </c>
      <c r="C8" s="24" t="s">
        <v>28</v>
      </c>
      <c r="D8" s="25" t="s">
        <v>24</v>
      </c>
      <c r="E8" s="26" t="s">
        <v>39</v>
      </c>
      <c r="F8" s="27" t="s">
        <v>29</v>
      </c>
      <c r="G8" s="24" t="s">
        <v>31</v>
      </c>
      <c r="H8" s="24" t="s">
        <v>30</v>
      </c>
      <c r="I8" s="28" t="s">
        <v>32</v>
      </c>
      <c r="J8" s="29" t="s">
        <v>15</v>
      </c>
      <c r="K8" s="29" t="s">
        <v>16</v>
      </c>
      <c r="L8" s="29" t="s">
        <v>17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 x14ac:dyDescent="0.3">
      <c r="A9" s="70"/>
      <c r="B9" s="48"/>
      <c r="C9" s="49"/>
      <c r="D9" s="50"/>
      <c r="E9" s="64"/>
      <c r="F9" s="8"/>
      <c r="G9" s="51"/>
      <c r="H9" s="52"/>
      <c r="I9" s="59">
        <f>ROUND(G9*H9,2)</f>
        <v>0</v>
      </c>
      <c r="J9" s="31"/>
      <c r="K9" s="31"/>
      <c r="L9" s="32">
        <f t="shared" ref="L9:L16" si="0">I9-J9-K9</f>
        <v>0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 x14ac:dyDescent="0.3">
      <c r="A10" s="70"/>
      <c r="B10" s="48"/>
      <c r="C10" s="53"/>
      <c r="D10" s="11"/>
      <c r="E10" s="65"/>
      <c r="F10" s="8"/>
      <c r="G10" s="54"/>
      <c r="H10" s="52"/>
      <c r="I10" s="59">
        <f t="shared" ref="I10:I30" si="1">ROUND(G10*H10,2)</f>
        <v>0</v>
      </c>
      <c r="J10" s="31"/>
      <c r="K10" s="33"/>
      <c r="L10" s="32">
        <f t="shared" si="0"/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 customHeight="1" x14ac:dyDescent="0.3">
      <c r="A11" s="70"/>
      <c r="B11" s="48"/>
      <c r="C11" s="53"/>
      <c r="D11" s="11"/>
      <c r="E11" s="65"/>
      <c r="F11" s="8"/>
      <c r="G11" s="54"/>
      <c r="H11" s="52"/>
      <c r="I11" s="59">
        <f t="shared" si="1"/>
        <v>0</v>
      </c>
      <c r="J11" s="31"/>
      <c r="K11" s="33"/>
      <c r="L11" s="32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 customHeight="1" x14ac:dyDescent="0.3">
      <c r="A12" s="70"/>
      <c r="B12" s="48"/>
      <c r="C12" s="53"/>
      <c r="D12" s="11"/>
      <c r="E12" s="65"/>
      <c r="F12" s="8"/>
      <c r="G12" s="54"/>
      <c r="H12" s="52"/>
      <c r="I12" s="59">
        <f t="shared" si="1"/>
        <v>0</v>
      </c>
      <c r="J12" s="31"/>
      <c r="K12" s="33"/>
      <c r="L12" s="32">
        <f t="shared" si="0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 customHeight="1" x14ac:dyDescent="0.3">
      <c r="A13" s="70"/>
      <c r="B13" s="48"/>
      <c r="C13" s="53"/>
      <c r="D13" s="11"/>
      <c r="E13" s="65"/>
      <c r="F13" s="8"/>
      <c r="G13" s="54"/>
      <c r="H13" s="52"/>
      <c r="I13" s="59">
        <f t="shared" si="1"/>
        <v>0</v>
      </c>
      <c r="J13" s="31"/>
      <c r="K13" s="33"/>
      <c r="L13" s="32">
        <f t="shared" si="0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3">
      <c r="A14" s="70"/>
      <c r="B14" s="48"/>
      <c r="C14" s="53"/>
      <c r="D14" s="11"/>
      <c r="E14" s="65"/>
      <c r="F14" s="8"/>
      <c r="G14" s="54"/>
      <c r="H14" s="52"/>
      <c r="I14" s="59">
        <f t="shared" si="1"/>
        <v>0</v>
      </c>
      <c r="J14" s="31"/>
      <c r="K14" s="33"/>
      <c r="L14" s="32">
        <f t="shared" si="0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 customHeight="1" x14ac:dyDescent="0.3">
      <c r="A15" s="70"/>
      <c r="B15" s="48"/>
      <c r="C15" s="53"/>
      <c r="D15" s="11"/>
      <c r="E15" s="65"/>
      <c r="F15" s="8"/>
      <c r="G15" s="54"/>
      <c r="H15" s="52"/>
      <c r="I15" s="59">
        <f t="shared" si="1"/>
        <v>0</v>
      </c>
      <c r="J15" s="31"/>
      <c r="K15" s="33"/>
      <c r="L15" s="32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x14ac:dyDescent="0.3">
      <c r="A16" s="70"/>
      <c r="B16" s="55"/>
      <c r="C16" s="53"/>
      <c r="D16" s="11"/>
      <c r="E16" s="65"/>
      <c r="F16" s="8"/>
      <c r="G16" s="54"/>
      <c r="H16" s="10"/>
      <c r="I16" s="59">
        <f t="shared" si="1"/>
        <v>0</v>
      </c>
      <c r="J16" s="34"/>
      <c r="K16" s="34"/>
      <c r="L16" s="3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.75" customHeight="1" x14ac:dyDescent="0.3">
      <c r="A17" s="70"/>
      <c r="B17" s="48"/>
      <c r="C17" s="53"/>
      <c r="D17" s="11"/>
      <c r="E17" s="65"/>
      <c r="F17" s="8"/>
      <c r="G17" s="54"/>
      <c r="H17" s="52"/>
      <c r="I17" s="59">
        <f t="shared" si="1"/>
        <v>0</v>
      </c>
      <c r="J17" s="31"/>
      <c r="K17" s="33"/>
      <c r="L17" s="32">
        <f t="shared" ref="L17:L30" si="2">I17-J17-K17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 customHeight="1" x14ac:dyDescent="0.3">
      <c r="A18" s="70"/>
      <c r="B18" s="48"/>
      <c r="C18" s="53"/>
      <c r="D18" s="11"/>
      <c r="E18" s="65"/>
      <c r="F18" s="8"/>
      <c r="G18" s="54"/>
      <c r="H18" s="52"/>
      <c r="I18" s="59">
        <f t="shared" si="1"/>
        <v>0</v>
      </c>
      <c r="J18" s="31"/>
      <c r="K18" s="33"/>
      <c r="L18" s="32">
        <f t="shared" si="2"/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 customHeight="1" x14ac:dyDescent="0.3">
      <c r="A19" s="70"/>
      <c r="B19" s="48"/>
      <c r="C19" s="53"/>
      <c r="D19" s="11"/>
      <c r="E19" s="65"/>
      <c r="F19" s="8"/>
      <c r="G19" s="54"/>
      <c r="H19" s="52"/>
      <c r="I19" s="59">
        <f t="shared" si="1"/>
        <v>0</v>
      </c>
      <c r="J19" s="31"/>
      <c r="K19" s="33"/>
      <c r="L19" s="32">
        <f t="shared" si="2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 customHeight="1" x14ac:dyDescent="0.3">
      <c r="A20" s="70"/>
      <c r="B20" s="48"/>
      <c r="C20" s="53"/>
      <c r="D20" s="11"/>
      <c r="E20" s="65"/>
      <c r="F20" s="8"/>
      <c r="G20" s="54"/>
      <c r="H20" s="52"/>
      <c r="I20" s="59">
        <f t="shared" si="1"/>
        <v>0</v>
      </c>
      <c r="J20" s="31"/>
      <c r="K20" s="33"/>
      <c r="L20" s="32">
        <f t="shared" si="2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 customHeight="1" x14ac:dyDescent="0.3">
      <c r="A21" s="70"/>
      <c r="B21" s="48"/>
      <c r="C21" s="53"/>
      <c r="D21" s="11"/>
      <c r="E21" s="65"/>
      <c r="F21" s="8"/>
      <c r="G21" s="54"/>
      <c r="H21" s="52"/>
      <c r="I21" s="59">
        <f t="shared" si="1"/>
        <v>0</v>
      </c>
      <c r="J21" s="31"/>
      <c r="K21" s="33"/>
      <c r="L21" s="32">
        <f t="shared" si="2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 customHeight="1" x14ac:dyDescent="0.3">
      <c r="A22" s="70"/>
      <c r="B22" s="48"/>
      <c r="C22" s="53"/>
      <c r="D22" s="11"/>
      <c r="E22" s="65"/>
      <c r="F22" s="8"/>
      <c r="G22" s="54"/>
      <c r="H22" s="52"/>
      <c r="I22" s="59">
        <f t="shared" si="1"/>
        <v>0</v>
      </c>
      <c r="J22" s="31"/>
      <c r="K22" s="33"/>
      <c r="L22" s="32">
        <f t="shared" si="2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 customHeight="1" x14ac:dyDescent="0.3">
      <c r="A23" s="70"/>
      <c r="B23" s="48"/>
      <c r="C23" s="53"/>
      <c r="D23" s="11"/>
      <c r="E23" s="65"/>
      <c r="F23" s="8"/>
      <c r="G23" s="54"/>
      <c r="H23" s="52"/>
      <c r="I23" s="59">
        <f t="shared" si="1"/>
        <v>0</v>
      </c>
      <c r="J23" s="31"/>
      <c r="K23" s="33"/>
      <c r="L23" s="32">
        <f t="shared" si="2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 customHeight="1" x14ac:dyDescent="0.3">
      <c r="A24" s="70"/>
      <c r="B24" s="48"/>
      <c r="C24" s="53"/>
      <c r="D24" s="11"/>
      <c r="E24" s="65"/>
      <c r="F24" s="8"/>
      <c r="G24" s="54"/>
      <c r="H24" s="52"/>
      <c r="I24" s="59">
        <f t="shared" si="1"/>
        <v>0</v>
      </c>
      <c r="J24" s="31"/>
      <c r="K24" s="33"/>
      <c r="L24" s="32">
        <f t="shared" si="2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 customHeight="1" x14ac:dyDescent="0.3">
      <c r="A25" s="70"/>
      <c r="B25" s="48"/>
      <c r="C25" s="53"/>
      <c r="D25" s="11"/>
      <c r="E25" s="65"/>
      <c r="F25" s="8"/>
      <c r="G25" s="54"/>
      <c r="H25" s="52"/>
      <c r="I25" s="59">
        <f t="shared" si="1"/>
        <v>0</v>
      </c>
      <c r="J25" s="31"/>
      <c r="K25" s="33"/>
      <c r="L25" s="32">
        <f t="shared" si="2"/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 customHeight="1" x14ac:dyDescent="0.3">
      <c r="A26" s="70"/>
      <c r="B26" s="48"/>
      <c r="C26" s="53"/>
      <c r="D26" s="11"/>
      <c r="E26" s="65"/>
      <c r="F26" s="8"/>
      <c r="G26" s="54"/>
      <c r="H26" s="52"/>
      <c r="I26" s="59">
        <f t="shared" si="1"/>
        <v>0</v>
      </c>
      <c r="J26" s="31"/>
      <c r="K26" s="33"/>
      <c r="L26" s="32">
        <f t="shared" si="2"/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 customHeight="1" x14ac:dyDescent="0.3">
      <c r="A27" s="70"/>
      <c r="B27" s="48"/>
      <c r="C27" s="53"/>
      <c r="D27" s="11"/>
      <c r="E27" s="65"/>
      <c r="F27" s="8"/>
      <c r="G27" s="54"/>
      <c r="H27" s="52"/>
      <c r="I27" s="59">
        <f t="shared" si="1"/>
        <v>0</v>
      </c>
      <c r="J27" s="31"/>
      <c r="K27" s="33"/>
      <c r="L27" s="32">
        <f t="shared" si="2"/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 customHeight="1" x14ac:dyDescent="0.3">
      <c r="A28" s="70"/>
      <c r="B28" s="48"/>
      <c r="C28" s="53"/>
      <c r="D28" s="11"/>
      <c r="E28" s="65"/>
      <c r="F28" s="8"/>
      <c r="G28" s="54"/>
      <c r="H28" s="52"/>
      <c r="I28" s="59">
        <f t="shared" si="1"/>
        <v>0</v>
      </c>
      <c r="J28" s="31"/>
      <c r="K28" s="33"/>
      <c r="L28" s="32">
        <f t="shared" si="2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 customHeight="1" x14ac:dyDescent="0.3">
      <c r="A29" s="70"/>
      <c r="B29" s="48"/>
      <c r="C29" s="53"/>
      <c r="D29" s="11"/>
      <c r="E29" s="65"/>
      <c r="F29" s="8"/>
      <c r="G29" s="54"/>
      <c r="H29" s="52"/>
      <c r="I29" s="59">
        <f t="shared" si="1"/>
        <v>0</v>
      </c>
      <c r="J29" s="31"/>
      <c r="K29" s="33"/>
      <c r="L29" s="32">
        <f t="shared" si="2"/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 customHeight="1" thickBot="1" x14ac:dyDescent="0.35">
      <c r="A30" s="71"/>
      <c r="B30" s="83"/>
      <c r="C30" s="56"/>
      <c r="D30" s="12"/>
      <c r="E30" s="66"/>
      <c r="F30" s="9"/>
      <c r="G30" s="57"/>
      <c r="H30" s="58"/>
      <c r="I30" s="84">
        <f t="shared" si="1"/>
        <v>0</v>
      </c>
      <c r="J30" s="31"/>
      <c r="K30" s="33"/>
      <c r="L30" s="32">
        <f t="shared" si="2"/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 customHeight="1" x14ac:dyDescent="0.3">
      <c r="A31" s="39"/>
      <c r="C31" s="40"/>
      <c r="E31" s="39"/>
      <c r="F31" s="41"/>
      <c r="G31" s="41"/>
      <c r="H31" s="42"/>
      <c r="I31" s="41"/>
      <c r="J31" s="31"/>
      <c r="K31" s="33"/>
      <c r="L31" s="32" t="e">
        <f>#REF!-J31-K31</f>
        <v>#REF!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 customHeight="1" x14ac:dyDescent="0.3">
      <c r="A32" s="16" t="s">
        <v>44</v>
      </c>
      <c r="B32" s="13"/>
      <c r="C32" s="30"/>
      <c r="D32" s="43" t="s">
        <v>50</v>
      </c>
      <c r="E32" s="13"/>
      <c r="F32" s="13"/>
      <c r="H32" s="43"/>
      <c r="I32" s="77">
        <f>SUM(I9:I30)</f>
        <v>0</v>
      </c>
      <c r="J32" s="31"/>
      <c r="K32" s="33"/>
      <c r="L32" s="32" t="e">
        <f>#REF!-J32-K32</f>
        <v>#REF!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 customHeight="1" x14ac:dyDescent="0.3">
      <c r="A33" s="13"/>
      <c r="B33" s="13"/>
      <c r="C33" s="30"/>
      <c r="D33" s="43" t="s">
        <v>51</v>
      </c>
      <c r="E33" s="13"/>
      <c r="F33" s="13"/>
      <c r="H33" s="43"/>
      <c r="I33" s="78"/>
      <c r="J33" s="31"/>
      <c r="K33" s="33"/>
      <c r="L33" s="32" t="e">
        <f>#REF!-J33-K33</f>
        <v>#REF!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 customHeight="1" thickBot="1" x14ac:dyDescent="0.35">
      <c r="D34" s="43" t="s">
        <v>52</v>
      </c>
      <c r="I34" s="79">
        <f>SUM(I32-I33)</f>
        <v>0</v>
      </c>
      <c r="J34" s="31"/>
      <c r="K34" s="33"/>
      <c r="L34" s="32" t="e">
        <f>#REF!-J34-K34</f>
        <v>#REF!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 customHeight="1" thickTop="1" x14ac:dyDescent="0.3">
      <c r="A35" s="87" t="s">
        <v>88</v>
      </c>
      <c r="D35" s="43"/>
      <c r="I35" s="80"/>
      <c r="J35" s="31"/>
      <c r="K35" s="33"/>
      <c r="L35" s="32" t="e">
        <f>#REF!-J35-K35</f>
        <v>#REF!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 customHeight="1" x14ac:dyDescent="0.3">
      <c r="D36" s="43"/>
      <c r="I36" s="80"/>
      <c r="J36" s="31"/>
      <c r="K36" s="33"/>
      <c r="L36" s="32" t="e">
        <f>#REF!-J36-K36</f>
        <v>#REF!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x14ac:dyDescent="0.3">
      <c r="D37" s="46" t="s">
        <v>55</v>
      </c>
      <c r="E37" s="60"/>
      <c r="F37" s="60"/>
      <c r="G37" s="60"/>
      <c r="H37" s="60"/>
      <c r="I37" s="60"/>
      <c r="J37" s="34"/>
      <c r="K37" s="34"/>
      <c r="L37" s="32" t="e">
        <f>#REF!-J37-K37</f>
        <v>#REF!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3">
      <c r="A38" s="15" t="s">
        <v>40</v>
      </c>
      <c r="D38" s="46"/>
      <c r="I38" s="46"/>
      <c r="J38" s="34"/>
      <c r="K38" s="34"/>
      <c r="L38" s="32" t="e">
        <f>#REF!-J38-K38</f>
        <v>#REF!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3">
      <c r="A39" s="15" t="s">
        <v>41</v>
      </c>
      <c r="D39" s="46" t="s">
        <v>86</v>
      </c>
      <c r="E39" s="60"/>
      <c r="F39" s="60"/>
      <c r="G39" s="61"/>
      <c r="H39" s="60"/>
      <c r="I39" s="61"/>
      <c r="J39" s="34"/>
      <c r="K39" s="34"/>
      <c r="L39" s="32" t="e">
        <f>#REF!-J39-K39</f>
        <v>#REF!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x14ac:dyDescent="0.3">
      <c r="J40" s="34"/>
      <c r="K40" s="34"/>
      <c r="L40" s="32" t="e">
        <f>#REF!-J40-K40</f>
        <v>#REF!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x14ac:dyDescent="0.3">
      <c r="J41" s="34"/>
      <c r="K41" s="34"/>
      <c r="L41" s="32" t="e">
        <f>#REF!-J41-K41</f>
        <v>#REF!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3">
      <c r="J42" s="34"/>
      <c r="K42" s="34"/>
      <c r="L42" s="32" t="e">
        <f>#REF!-J42-K42</f>
        <v>#REF!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x14ac:dyDescent="0.3">
      <c r="J43" s="34"/>
      <c r="K43" s="34"/>
      <c r="L43" s="32" t="e">
        <f>#REF!-J43-K43</f>
        <v>#REF!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3">
      <c r="J44" s="34"/>
      <c r="K44" s="34"/>
      <c r="L44" s="32" t="e">
        <f>#REF!-J44-K44</f>
        <v>#REF!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x14ac:dyDescent="0.3">
      <c r="J45" s="34"/>
      <c r="K45" s="34"/>
      <c r="L45" s="32" t="e">
        <f>SUM(L16:L44)</f>
        <v>#REF!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x14ac:dyDescent="0.3">
      <c r="J46" s="34"/>
      <c r="K46" s="34"/>
      <c r="L46" s="32" t="e">
        <f>SUM(L37:L45)</f>
        <v>#REF!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3">
      <c r="J47" s="34"/>
      <c r="K47" s="33"/>
      <c r="L47" s="32" t="e">
        <f>SUM(L38:L46)</f>
        <v>#REF!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x14ac:dyDescent="0.3">
      <c r="J48" s="34"/>
      <c r="K48" s="34"/>
      <c r="L48" s="32" t="e">
        <f>#REF!-J48-K48</f>
        <v>#REF!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31" x14ac:dyDescent="0.3">
      <c r="J49" s="34"/>
      <c r="K49" s="36"/>
      <c r="L49" s="32" t="e">
        <f>#REF!-J49-K49</f>
        <v>#REF!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31" x14ac:dyDescent="0.3">
      <c r="J50" s="34"/>
      <c r="K50" s="34"/>
      <c r="L50" s="32" t="e">
        <f>#REF!</f>
        <v>#REF!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31" x14ac:dyDescent="0.3">
      <c r="J51" s="34"/>
      <c r="K51" s="34"/>
      <c r="L51" s="37" t="e">
        <f>SUM(L49:L50)</f>
        <v>#REF!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31" x14ac:dyDescent="0.3">
      <c r="J52" s="34"/>
      <c r="K52" s="34"/>
      <c r="L52" s="37" t="e">
        <f>SUM(L50:L51)</f>
        <v>#REF!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31" x14ac:dyDescent="0.3">
      <c r="J53" s="34"/>
      <c r="K53" s="34"/>
      <c r="L53" s="37" t="e">
        <f>SUM(#REF!)</f>
        <v>#REF!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31" x14ac:dyDescent="0.3">
      <c r="J54" s="34"/>
      <c r="K54" s="34"/>
      <c r="L54" s="37" t="e">
        <f>SUM(L53:L53)</f>
        <v>#REF!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31" x14ac:dyDescent="0.3">
      <c r="J55" s="34"/>
      <c r="K55" s="34"/>
      <c r="L55" s="37" t="e">
        <f>SUM(L53:L54)</f>
        <v>#REF!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31" x14ac:dyDescent="0.3">
      <c r="J56" s="34"/>
      <c r="K56" s="34"/>
      <c r="L56" s="37" t="e">
        <f>SUM(L53:L55)</f>
        <v>#REF!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31" x14ac:dyDescent="0.3">
      <c r="J57" s="34"/>
      <c r="K57" s="34"/>
      <c r="L57" s="37" t="e">
        <f>SUM(L54:L56)</f>
        <v>#REF!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13"/>
      <c r="AB57" s="13"/>
      <c r="AC57" s="13"/>
    </row>
    <row r="58" spans="1:31" x14ac:dyDescent="0.3">
      <c r="J58" s="38"/>
      <c r="K58" s="38"/>
      <c r="L58" s="37" t="e">
        <f>SUM(L55:L57)</f>
        <v>#REF!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31" x14ac:dyDescent="0.3">
      <c r="J59" s="34"/>
      <c r="K59" s="34"/>
      <c r="L59" s="34"/>
    </row>
    <row r="60" spans="1:31" s="13" customFormat="1" ht="13.5" thickBot="1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44">
        <f>SUM(J16:J59)</f>
        <v>0</v>
      </c>
      <c r="K60" s="44">
        <f>SUM(K16:K59)</f>
        <v>0</v>
      </c>
      <c r="L60" s="44" t="e">
        <f>L45+#REF!</f>
        <v>#REF!</v>
      </c>
      <c r="Z60" s="15"/>
      <c r="AB60" s="15"/>
      <c r="AC60" s="15"/>
      <c r="AD60" s="15"/>
      <c r="AE60" s="15"/>
    </row>
    <row r="61" spans="1:31" s="13" customFormat="1" ht="13.5" thickTop="1" x14ac:dyDescent="0.3">
      <c r="A61" s="15"/>
      <c r="B61" s="15"/>
      <c r="C61" s="15"/>
      <c r="D61" s="15"/>
      <c r="E61" s="15"/>
      <c r="F61" s="15"/>
      <c r="G61" s="15"/>
      <c r="H61" s="15"/>
      <c r="I61" s="15"/>
      <c r="J61" s="45"/>
      <c r="K61" s="45"/>
      <c r="L61" s="45"/>
      <c r="Z61" s="15"/>
      <c r="AB61" s="15"/>
      <c r="AC61" s="15"/>
      <c r="AD61" s="15"/>
      <c r="AE61" s="15"/>
    </row>
    <row r="62" spans="1:31" x14ac:dyDescent="0.3">
      <c r="AD62" s="13"/>
      <c r="AE62" s="13"/>
    </row>
    <row r="63" spans="1:31" x14ac:dyDescent="0.3">
      <c r="AD63" s="13"/>
      <c r="AE63" s="13"/>
    </row>
    <row r="64" spans="1:31" x14ac:dyDescent="0.3">
      <c r="AD64" s="13"/>
      <c r="AE64" s="13"/>
    </row>
    <row r="65" ht="16.5" customHeight="1" x14ac:dyDescent="0.3"/>
    <row r="67" ht="16.5" customHeight="1" x14ac:dyDescent="0.3"/>
    <row r="112" spans="26:29" x14ac:dyDescent="0.3">
      <c r="Z112" s="15" t="s">
        <v>82</v>
      </c>
      <c r="AC112" s="15" t="s">
        <v>25</v>
      </c>
    </row>
    <row r="113" spans="26:29" x14ac:dyDescent="0.3">
      <c r="Z113" s="15" t="s">
        <v>83</v>
      </c>
      <c r="AC113" s="15" t="s">
        <v>26</v>
      </c>
    </row>
    <row r="114" spans="26:29" x14ac:dyDescent="0.3">
      <c r="Z114" s="15" t="s">
        <v>71</v>
      </c>
      <c r="AC114" s="15" t="s">
        <v>43</v>
      </c>
    </row>
    <row r="115" spans="26:29" x14ac:dyDescent="0.3">
      <c r="Z115" s="15" t="s">
        <v>85</v>
      </c>
      <c r="AC115" s="15" t="s">
        <v>0</v>
      </c>
    </row>
    <row r="116" spans="26:29" x14ac:dyDescent="0.3">
      <c r="Z116" s="15" t="s">
        <v>72</v>
      </c>
      <c r="AC116" s="15" t="s">
        <v>34</v>
      </c>
    </row>
    <row r="117" spans="26:29" x14ac:dyDescent="0.3">
      <c r="Z117" s="15" t="s">
        <v>73</v>
      </c>
    </row>
    <row r="118" spans="26:29" x14ac:dyDescent="0.3">
      <c r="Z118" s="15" t="s">
        <v>74</v>
      </c>
    </row>
    <row r="119" spans="26:29" x14ac:dyDescent="0.3">
      <c r="Z119" s="15" t="s">
        <v>75</v>
      </c>
    </row>
    <row r="120" spans="26:29" x14ac:dyDescent="0.3">
      <c r="Z120" s="15" t="s">
        <v>76</v>
      </c>
    </row>
    <row r="121" spans="26:29" x14ac:dyDescent="0.3">
      <c r="Z121" s="15" t="s">
        <v>77</v>
      </c>
    </row>
    <row r="122" spans="26:29" x14ac:dyDescent="0.3">
      <c r="Z122" s="15" t="s">
        <v>78</v>
      </c>
    </row>
    <row r="123" spans="26:29" x14ac:dyDescent="0.3">
      <c r="Z123" s="15" t="s">
        <v>79</v>
      </c>
    </row>
    <row r="124" spans="26:29" x14ac:dyDescent="0.3">
      <c r="Z124" s="15" t="s">
        <v>80</v>
      </c>
    </row>
    <row r="125" spans="26:29" x14ac:dyDescent="0.3">
      <c r="Z125" s="15" t="s">
        <v>81</v>
      </c>
    </row>
  </sheetData>
  <sheetProtection algorithmName="SHA-512" hashValue="NkDidIVGNXobEmWusR+oXuthEySSj2QFGAnHVFWValDTtqm0Rh7Ql0k7fZmC6X7/NciYqLitQ/8OHp2W/cTpRw==" saltValue="CqYZSMBLy3swWB4CEr6nMw==" spinCount="100000" sheet="1" objects="1" scenarios="1" selectLockedCells="1"/>
  <protectedRanges>
    <protectedRange sqref="AB119:AE132" name="Range2"/>
    <protectedRange sqref="F1:F8 A31:C301 D31:E31 J1:Y329 Z1:Z331 A1:E30 F10:F31 G1:I31 D38:I301" name="Range1"/>
    <protectedRange sqref="D32:I36" name="Range1_1"/>
  </protectedRanges>
  <mergeCells count="1">
    <mergeCell ref="J7:L7"/>
  </mergeCells>
  <phoneticPr fontId="11" type="noConversion"/>
  <dataValidations xWindow="62" yWindow="486" count="6">
    <dataValidation type="list" allowBlank="1" showInputMessage="1" showErrorMessage="1" promptTitle="Currency" sqref="F9:F30" xr:uid="{00000000-0002-0000-0100-000000000000}">
      <formula1>$AC$112:$AC$116</formula1>
    </dataValidation>
    <dataValidation type="date" allowBlank="1" showInputMessage="1" showErrorMessage="1" errorTitle="Date" error="La date doit respecter le format de votre système d'éxploitation et doit être entre le 1er septembre 2007 et le 31 août 2008." promptTitle="Date" prompt="Veuillez s’il vous plaît indiquer une date valide en fonction du format de votre système d’exploitation (par exemple : dd-‎mm-aaaa, mm/dd/aa, etc., selon l’organisation de votre système).‎" sqref="B5" xr:uid="{00000000-0002-0000-0100-000001000000}">
      <formula1>39326</formula1>
      <formula2>39691</formula2>
    </dataValidation>
    <dataValidation type="date" allowBlank="1" showInputMessage="1" showErrorMessage="1" errorTitle="Format et ou date non valide(s)" error="La date doit respecter le format de votre système d'éxploitation et doit être entre le 1er septembre 2017 et le 31 août 2018." promptTitle="Date" prompt="Veuillez s’il vous plaît indiquer une date valide en fonction du format de votre système d’exploitation (par exemple : dd-‎mm-aaaa, mm/dd/aa, etc., selon l’organisation de votre système).‎" sqref="A9:A30" xr:uid="{00000000-0002-0000-0100-000002000000}">
      <formula1>42614</formula1>
      <formula2>42978</formula2>
    </dataValidation>
    <dataValidation type="list" allowBlank="1" showInputMessage="1" showErrorMessage="1" promptTitle="Expense Type" sqref="B9:B30" xr:uid="{00000000-0002-0000-0100-000003000000}">
      <formula1>$Z$112:$Z$127</formula1>
    </dataValidation>
    <dataValidation allowBlank="1" sqref="A6:XFD6" xr:uid="{00000000-0002-0000-0100-000004000000}"/>
    <dataValidation type="date" allowBlank="1" showInputMessage="1" showErrorMessage="1" errorTitle="Date" error="La date doit respecter le format de votre système d'éxploitation et doit être entre le 1er septembre 2017 et le 31 août 2018." promptTitle="Date" prompt="Veuillez s’il vous plaît indiquer une date valide en fonction du format de votre système d’exploitation (par exemple : dd-‎mm-aaaa, mm/dd/aa, etc., selon l’organisation de votre système).‎" sqref="B4" xr:uid="{00000000-0002-0000-0100-000005000000}">
      <formula1>42979</formula1>
      <formula2>43343</formula2>
    </dataValidation>
  </dataValidations>
  <printOptions horizontalCentered="1" verticalCentered="1"/>
  <pageMargins left="0.27559055118110237" right="0.27559055118110237" top="0.51181102362204722" bottom="0.51181102362204722" header="0.35433070866141736" footer="0.15748031496062992"/>
  <pageSetup orientation="landscape" horizontalDpi="1200" verticalDpi="1200" r:id="rId1"/>
  <headerFooter alignWithMargins="0">
    <oddHeader>&amp;C&amp;"Arial,Gras"&amp;12FORMULAIRE DE REMBOURSEMENT 2017-2018 DES BOURSIÈRES/BOURSIERS TRUDEAU
(PIP)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28"/>
  <sheetViews>
    <sheetView workbookViewId="0">
      <selection activeCell="B7" sqref="B7"/>
    </sheetView>
  </sheetViews>
  <sheetFormatPr baseColWidth="10" defaultColWidth="9.1796875" defaultRowHeight="12.5" x14ac:dyDescent="0.25"/>
  <cols>
    <col min="1" max="1" width="55.26953125" customWidth="1"/>
    <col min="2" max="2" width="11.54296875" customWidth="1"/>
    <col min="3" max="3" width="2.7265625" customWidth="1"/>
    <col min="4" max="4" width="9" customWidth="1"/>
    <col min="5" max="5" width="10.81640625" customWidth="1"/>
    <col min="7" max="7" width="26.54296875" customWidth="1"/>
  </cols>
  <sheetData>
    <row r="3" spans="1:7" ht="13" x14ac:dyDescent="0.3">
      <c r="A3" s="4" t="s">
        <v>8</v>
      </c>
      <c r="E3" s="1">
        <v>1</v>
      </c>
      <c r="F3" s="1">
        <v>0.5</v>
      </c>
    </row>
    <row r="4" spans="1:7" x14ac:dyDescent="0.25">
      <c r="A4" t="s">
        <v>4</v>
      </c>
      <c r="B4" s="2">
        <f>B5/1.07</f>
        <v>22.603781786568135</v>
      </c>
      <c r="C4" s="2"/>
      <c r="D4" s="3" t="s">
        <v>2</v>
      </c>
      <c r="E4" s="2">
        <f>B5-B4</f>
        <v>1.5822647250597726</v>
      </c>
      <c r="F4" s="2">
        <f>E4/2</f>
        <v>0.79113236252988628</v>
      </c>
    </row>
    <row r="5" spans="1:7" x14ac:dyDescent="0.25">
      <c r="A5" t="s">
        <v>5</v>
      </c>
      <c r="B5" s="2">
        <f>B6/1.075</f>
        <v>24.186046511627907</v>
      </c>
      <c r="C5" s="2"/>
      <c r="D5" s="3" t="s">
        <v>3</v>
      </c>
      <c r="E5" s="2">
        <f>B6-B5</f>
        <v>1.8139534883720927</v>
      </c>
      <c r="F5" s="2">
        <f>E5/2</f>
        <v>0.90697674418604635</v>
      </c>
    </row>
    <row r="6" spans="1:7" ht="13" x14ac:dyDescent="0.3">
      <c r="A6" t="s">
        <v>6</v>
      </c>
      <c r="B6" s="7">
        <v>26</v>
      </c>
      <c r="E6" s="2"/>
      <c r="F6" s="2"/>
    </row>
    <row r="7" spans="1:7" x14ac:dyDescent="0.25">
      <c r="G7" s="2"/>
    </row>
    <row r="8" spans="1:7" ht="13" x14ac:dyDescent="0.3">
      <c r="A8" t="s">
        <v>7</v>
      </c>
      <c r="B8" s="2">
        <f>B4*1.07*1.075</f>
        <v>26</v>
      </c>
      <c r="C8" s="2"/>
      <c r="F8" s="6">
        <f>B4+F4+F5</f>
        <v>24.301890893284067</v>
      </c>
      <c r="G8" t="s">
        <v>19</v>
      </c>
    </row>
    <row r="11" spans="1:7" x14ac:dyDescent="0.25">
      <c r="D11" s="5"/>
    </row>
    <row r="12" spans="1:7" ht="13" x14ac:dyDescent="0.3">
      <c r="A12" s="4" t="s">
        <v>9</v>
      </c>
      <c r="E12" s="1">
        <v>1</v>
      </c>
      <c r="F12" s="1">
        <v>0.5</v>
      </c>
    </row>
    <row r="13" spans="1:7" x14ac:dyDescent="0.25">
      <c r="A13" t="s">
        <v>2</v>
      </c>
      <c r="B13" s="2">
        <f>B15-B14</f>
        <v>5.5607476635514104</v>
      </c>
      <c r="D13" s="3" t="s">
        <v>2</v>
      </c>
      <c r="E13" s="2">
        <f>B13</f>
        <v>5.5607476635514104</v>
      </c>
      <c r="F13" s="2">
        <f>E13/2</f>
        <v>2.7803738317757052</v>
      </c>
    </row>
    <row r="14" spans="1:7" x14ac:dyDescent="0.25">
      <c r="A14" t="s">
        <v>4</v>
      </c>
      <c r="B14" s="2">
        <f>B15/1.07</f>
        <v>79.43925233644859</v>
      </c>
      <c r="D14" s="3"/>
      <c r="E14" s="2"/>
      <c r="F14" s="2"/>
    </row>
    <row r="15" spans="1:7" ht="13" x14ac:dyDescent="0.3">
      <c r="B15" s="7">
        <v>85</v>
      </c>
      <c r="D15" s="5"/>
    </row>
    <row r="16" spans="1:7" x14ac:dyDescent="0.25">
      <c r="B16" s="5"/>
      <c r="D16" s="5"/>
    </row>
    <row r="17" spans="1:4" x14ac:dyDescent="0.25">
      <c r="D17" s="5"/>
    </row>
    <row r="18" spans="1:4" ht="13" x14ac:dyDescent="0.3">
      <c r="A18" s="4" t="s">
        <v>10</v>
      </c>
      <c r="D18" s="5"/>
    </row>
    <row r="19" spans="1:4" x14ac:dyDescent="0.25">
      <c r="D19" s="5"/>
    </row>
    <row r="20" spans="1:4" x14ac:dyDescent="0.25">
      <c r="A20" t="s">
        <v>4</v>
      </c>
      <c r="B20" s="2">
        <f>(3325+194.25)</f>
        <v>3519.25</v>
      </c>
    </row>
    <row r="21" spans="1:4" ht="13" x14ac:dyDescent="0.3">
      <c r="A21" t="s">
        <v>11</v>
      </c>
      <c r="B21" s="6">
        <f>B20*1.075125</f>
        <v>3783.6336562500005</v>
      </c>
    </row>
    <row r="23" spans="1:4" x14ac:dyDescent="0.25">
      <c r="B23">
        <f>3519.25+244.69</f>
        <v>3763.94</v>
      </c>
    </row>
    <row r="25" spans="1:4" ht="13" x14ac:dyDescent="0.3">
      <c r="A25" s="4" t="s">
        <v>12</v>
      </c>
      <c r="D25" s="5"/>
    </row>
    <row r="26" spans="1:4" x14ac:dyDescent="0.25">
      <c r="D26" s="5"/>
    </row>
    <row r="27" spans="1:4" x14ac:dyDescent="0.25">
      <c r="A27" t="s">
        <v>4</v>
      </c>
      <c r="B27" s="2">
        <v>3325</v>
      </c>
    </row>
    <row r="28" spans="1:4" ht="13" x14ac:dyDescent="0.3">
      <c r="A28" t="s">
        <v>13</v>
      </c>
      <c r="B28" s="6">
        <f>B27*1.035</f>
        <v>3441.3749999999995</v>
      </c>
    </row>
  </sheetData>
  <phoneticPr fontId="11" type="noConversion"/>
  <pageMargins left="0.78740157499999996" right="0.78740157499999996" top="0.984251969" bottom="0.984251969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Short Form - PIP</vt:lpstr>
      <vt:lpstr>Formulaire court - PIP</vt:lpstr>
      <vt:lpstr>GST QST</vt:lpstr>
      <vt:lpstr>'Formulaire court - PIP'!Zone_d_impression</vt:lpstr>
      <vt:lpstr>'Short Form - PIP'!Zone_d_impression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Josée St-Martin</cp:lastModifiedBy>
  <cp:lastPrinted>2012-07-13T14:16:39Z</cp:lastPrinted>
  <dcterms:created xsi:type="dcterms:W3CDTF">2003-01-24T09:37:36Z</dcterms:created>
  <dcterms:modified xsi:type="dcterms:W3CDTF">2017-08-24T15:50:24Z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-1847896907</vt:i4>
  </property>
  <property fmtid="{D5CDD505-2E9C-101B-9397-08002B2CF9AE}" pid="3" name="_EmailSubject">
    <vt:lpwstr>email to Scholars</vt:lpwstr>
  </property>
  <property fmtid="{D5CDD505-2E9C-101B-9397-08002B2CF9AE}" pid="4" name="_AuthorEmail">
    <vt:lpwstr>stmartin@fondationtrudeau.ca</vt:lpwstr>
  </property>
  <property fmtid="{D5CDD505-2E9C-101B-9397-08002B2CF9AE}" pid="5" name="_AuthorEmailDisplayName">
    <vt:lpwstr>Josée St-Martin</vt:lpwstr>
  </property>
  <property fmtid="{D5CDD505-2E9C-101B-9397-08002B2CF9AE}" pid="6" name="_ReviewingToolsShownOnce">
    <vt:lpwstr/>
  </property>
</Properties>
</file>